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сия 04.10.23\решение № 80\"/>
    </mc:Choice>
  </mc:AlternateContent>
  <bookViews>
    <workbookView xWindow="0" yWindow="0" windowWidth="21570" windowHeight="7185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18" i="1" l="1"/>
  <c r="C77" i="1" l="1"/>
  <c r="E73" i="1" l="1"/>
  <c r="D73" i="1"/>
  <c r="C73" i="1"/>
  <c r="E20" i="1" l="1"/>
  <c r="D20" i="1"/>
  <c r="C20" i="1"/>
  <c r="E31" i="1"/>
  <c r="E29" i="1" s="1"/>
  <c r="D31" i="1"/>
  <c r="D29" i="1" s="1"/>
  <c r="C31" i="1"/>
  <c r="C29" i="1" s="1"/>
  <c r="E25" i="1" l="1"/>
  <c r="D25" i="1"/>
  <c r="C25" i="1"/>
  <c r="C43" i="1" l="1"/>
  <c r="E64" i="1" l="1"/>
  <c r="D64" i="1"/>
  <c r="C64" i="1"/>
  <c r="E47" i="1"/>
  <c r="D47" i="1"/>
  <c r="C47" i="1"/>
  <c r="E43" i="1"/>
  <c r="D43" i="1"/>
  <c r="E18" i="1"/>
  <c r="E17" i="1" s="1"/>
  <c r="D18" i="1"/>
  <c r="D17" i="1" s="1"/>
  <c r="C17" i="1"/>
  <c r="C41" i="1" l="1"/>
  <c r="C40" i="1" s="1"/>
  <c r="E41" i="1"/>
  <c r="E40" i="1" s="1"/>
  <c r="D41" i="1"/>
  <c r="D40" i="1" s="1"/>
  <c r="C79" i="1" l="1"/>
  <c r="E79" i="1"/>
  <c r="D79" i="1"/>
</calcChain>
</file>

<file path=xl/sharedStrings.xml><?xml version="1.0" encoding="utf-8"?>
<sst xmlns="http://schemas.openxmlformats.org/spreadsheetml/2006/main" count="134" uniqueCount="132">
  <si>
    <t>Код бюджетной классификации Российской федерации</t>
  </si>
  <si>
    <t>Наименование групп, подгрупп и статей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</si>
  <si>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</si>
  <si>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</si>
  <si>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</si>
  <si>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</si>
  <si>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</si>
  <si>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</si>
  <si>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</si>
  <si>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 xml:space="preserve">НАЛОГИ НА ТОВАРЫ (РАБОТЫ, УСЛУГИ), РЕАЛИЗУЕМЫЕ НА ТЕРРИТОРИИ РОССИЙСКОЙ ФЕДЕРАЦИИ          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</si>
  <si>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</si>
  <si>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</si>
  <si>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</si>
  <si>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</si>
  <si>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</si>
  <si>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</si>
  <si>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</si>
  <si>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</si>
  <si>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</si>
  <si>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</si>
  <si>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</si>
  <si>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</si>
  <si>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</si>
  <si>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</si>
  <si>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</si>
  <si>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</si>
  <si>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</si>
  <si>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</si>
  <si>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</si>
  <si>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</si>
  <si>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</si>
  <si>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</si>
  <si>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</si>
  <si>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</si>
  <si>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</si>
  <si>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</si>
  <si>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</si>
  <si>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</si>
  <si>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2 02 25511 05 0000 150</t>
  </si>
  <si>
    <t>Субсидии бюджетам муниципальных районов на проведение комплексных кадастровых работ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</si>
  <si>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</si>
  <si>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</si>
  <si>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</si>
  <si>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</si>
  <si>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ВСЕГО ДОХОДОВ</t>
  </si>
  <si>
    <t xml:space="preserve">к решению Муниципального Собрания  </t>
  </si>
  <si>
    <t>Сумма, тыс.рублей</t>
  </si>
  <si>
    <t>2023 год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</si>
  <si>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</si>
  <si>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</si>
  <si>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</si>
  <si>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</si>
  <si>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</si>
  <si>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</si>
  <si>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</si>
  <si>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</si>
  <si>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</si>
  <si>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>2 02 25097 05 0000 150</t>
  </si>
  <si>
    <t xml:space="preserve">2 02 25467 05 0000 150
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</si>
  <si>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</si>
  <si>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2 02 35469 05 0000 150
</t>
  </si>
  <si>
    <t xml:space="preserve">Субвенции бюджетам муниципальных районов на проведение Всероссийской переписи населения 2020 года
</t>
  </si>
  <si>
    <t>2 07 05030 05 0000 150</t>
  </si>
  <si>
    <t>Прочие безвозмездные поступления</t>
  </si>
  <si>
    <t>2 07 00000 00 0000 150</t>
  </si>
  <si>
    <t>Прочие безвозмездные поступления в бюджеты муниципальных районов</t>
  </si>
  <si>
    <t>2024 год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</si>
  <si>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</si>
  <si>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2 02 35176 05 0000 150</t>
  </si>
  <si>
    <t>2 02 25513 05 0000 150</t>
  </si>
  <si>
    <t>Субсидии бюджетам муниципальных районов на развитие сети учреждений культурно-досугового типа</t>
  </si>
  <si>
    <t>2 02 25750 05 0000 150</t>
  </si>
  <si>
    <t>Субсидии бюджетам на реализацию мероприятий по модернизации школьных систем образования</t>
  </si>
  <si>
    <t>2 02 25786 05 0000 150</t>
  </si>
  <si>
    <t>Субсидии бюджетам муниципальных районов на обеспечение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</si>
  <si>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2025 год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</si>
  <si>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</si>
  <si>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</si>
  <si>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</si>
  <si>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</si>
  <si>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</si>
  <si>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</si>
  <si>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</si>
  <si>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</si>
  <si>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1 06 06000 00 0000 110</t>
  </si>
  <si>
    <t>Земельный налог</t>
  </si>
  <si>
    <t>2 02 15001 14 0000 150</t>
  </si>
  <si>
    <t>Дотации  бюджетам муниципальных округов на выравнивание бюджетной обеспеченности из бюджета субъекта Российской Федерации</t>
  </si>
  <si>
    <t>2 02 15002 14 0000 150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</si>
  <si>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</si>
  <si>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</si>
  <si>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</si>
  <si>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</si>
  <si>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</si>
  <si>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</si>
  <si>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</si>
  <si>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2 02 25519 14 0000 150</t>
  </si>
  <si>
    <t xml:space="preserve">Субсидии бюджетам муниципальных округов на поддержку отрасли культуры
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</si>
  <si>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</si>
  <si>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</si>
  <si>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</si>
  <si>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</si>
  <si>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2 02 29999 14 0000 150</t>
  </si>
  <si>
    <t>Прочие субсидии бюджетам муниципальных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</si>
  <si>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</si>
  <si>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</si>
  <si>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</si>
  <si>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</si>
  <si>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2 02 35303 14 0000 150</t>
  </si>
  <si>
    <t xml:space="preserve"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</si>
  <si>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2 02 36900 14 0000 150</t>
  </si>
  <si>
    <t>Единая субвенция бюджетам муниципальных округов из бюджета субъекта Российской Федерации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</si>
  <si>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</si>
  <si>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</si>
  <si>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ОБЪЕМ  ДОХОДОВ БЮДЖЕТА КИЧМЕНГСКО-ГОРОДЕЦКОГО МУНИЦИПАЛЬНОГО ОКРУГА ВОЛОГОДСКОЙ ОБЛАСТИ, ФОРМИРУЕМЫЙ ЗА СЧЕТ НАЛОГОВЫХ И НЕНАЛОГОВЫХ ДОХОДОВ, А ТАКЖЕ БЕЗВОЗМЕЗДНЫХ ПОСТУПЛЕНИЙ НА 2023 ГОД И ПЛАНОВЫЙ ПЕРИОД 2024 И 2025 ГОДОВ</t>
  </si>
  <si>
    <t>2 02 35 179 14 0000 150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</si>
  <si>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</si>
  <si>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"О внесении изменений и дополнений в решение Муниципального Собрания от 23.12.2022 № 54 "О бюджете Кичменгско-Городецкого муниципального округа Вологодской области на 2023 год и плановый период 2024 и 2025 годов"</t>
  </si>
  <si>
    <t>2 02 25172 14 0000 150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</si>
  <si>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</si>
  <si>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</si>
  <si>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</si>
  <si>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</si>
  <si>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</si>
  <si>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>2 02 45519 14 0000 150</t>
  </si>
  <si>
    <t>Межбюджетные трансферты, передаваемые бюджетам муниципальных округов на поддержку отрасли культуры</t>
  </si>
  <si>
    <t>Приложение 2</t>
  </si>
  <si>
    <t xml:space="preserve">от      №                                                                                                                           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</si>
  <si>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</si>
  <si>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2 07 04050 14 0000 150</t>
  </si>
  <si>
    <t>Прочие безвозмездные поступления в бюджеты муниципальных округов</t>
  </si>
  <si>
    <t xml:space="preserve">Дотации бюджетам муниципальных округов на поддержку мер по обеспечению сбалансированности бюджетов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</si>
</sst>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2" fontId="5" fillId="0" borderId="1" xfId="1" applyNumberFormat="1" applyFont="1" applyBorder="1" applyAlignment="1">
      <alignment horizontal="right" vertical="top" wrapText="1"/>
    </xf>
    <xf numFmtId="43" fontId="5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right" vertical="top" wrapText="1"/>
    </xf>
    <xf numFmtId="165" fontId="5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2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2" applyFont="1" applyAlignment="1" applyProtection="1">
      <alignment wrapText="1"/>
    </xf>
    <xf numFmtId="165" fontId="5" fillId="0" borderId="1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13567F338C7C02118CB87F37B166ACA6716E179937259EC7671DE3DFD76024ABCB49D582CD8B2A0EB655F2273Z6e1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topLeftCell="A67" workbookViewId="0">
      <selection activeCell="C40" sqref="C40"/>
    </sheetView>
  </sheetViews>
  <sheetFormatPr defaultRowHeight="15" x14ac:dyDescent="0.25"/>
  <cols>
    <col min="1" max="1" width="26.5703125" customWidth="1"/>
    <col min="2" max="2" width="34.5703125" customWidth="1"/>
    <col min="3" max="3" width="18.28515625" customWidth="1"/>
    <col min="4" max="4" width="18" customWidth="1"/>
    <col min="5" max="5" width="16.7109375" customWidth="1"/>
  </cols>
  <sheetData>
    <row r="1" spans="1:5" x14ac:dyDescent="0.25">
      <c r="D1" s="1" t="s">
        <v>126</v>
      </c>
    </row>
    <row r="2" spans="1:5" x14ac:dyDescent="0.25">
      <c r="D2" s="1" t="s">
        <v>45</v>
      </c>
    </row>
    <row r="3" spans="1:5" x14ac:dyDescent="0.25">
      <c r="D3" s="1" t="s">
        <v>127</v>
      </c>
    </row>
    <row r="4" spans="1:5" ht="39.75" customHeight="1" x14ac:dyDescent="0.25">
      <c r="D4" s="56" t="s">
        <v>117</v>
      </c>
      <c r="E4" s="56"/>
    </row>
    <row r="5" spans="1:5" ht="37.15" customHeight="1" x14ac:dyDescent="0.25">
      <c r="D5" s="56"/>
      <c r="E5" s="56"/>
    </row>
    <row r="9" spans="1:5" x14ac:dyDescent="0.25">
      <c r="A9" s="57" t="s">
        <v>114</v>
      </c>
      <c r="B9" s="57"/>
      <c r="C9" s="57"/>
      <c r="D9" s="57"/>
      <c r="E9" s="57"/>
    </row>
    <row r="10" spans="1:5" x14ac:dyDescent="0.25">
      <c r="A10" s="57"/>
      <c r="B10" s="57"/>
      <c r="C10" s="57"/>
      <c r="D10" s="57"/>
      <c r="E10" s="57"/>
    </row>
    <row r="11" spans="1:5" ht="27.75" customHeight="1" x14ac:dyDescent="0.25">
      <c r="A11" s="57"/>
      <c r="B11" s="57"/>
      <c r="C11" s="57"/>
      <c r="D11" s="57"/>
      <c r="E11" s="57"/>
    </row>
    <row r="12" spans="1:5" ht="15.75" x14ac:dyDescent="0.25">
      <c r="A12" s="2"/>
      <c r="B12" s="3"/>
      <c r="C12" s="3"/>
      <c r="D12" s="3"/>
      <c r="E12" s="3"/>
    </row>
    <row r="13" spans="1:5" ht="28.5" customHeight="1" x14ac:dyDescent="0.25">
      <c r="A13" s="54" t="s">
        <v>0</v>
      </c>
      <c r="B13" s="54" t="s">
        <v>1</v>
      </c>
      <c r="C13" s="54" t="s">
        <v>46</v>
      </c>
      <c r="D13" s="54"/>
      <c r="E13" s="54"/>
    </row>
    <row r="14" spans="1:5" x14ac:dyDescent="0.25">
      <c r="A14" s="54"/>
      <c r="B14" s="54"/>
      <c r="C14" s="54"/>
      <c r="D14" s="54"/>
      <c r="E14" s="54"/>
    </row>
    <row r="15" spans="1:5" ht="15.75" x14ac:dyDescent="0.25">
      <c r="A15" s="54"/>
      <c r="B15" s="54"/>
      <c r="C15" s="28" t="s">
        <v>47</v>
      </c>
      <c r="D15" s="28" t="s">
        <v>66</v>
      </c>
      <c r="E15" s="28" t="s">
        <v>75</v>
      </c>
    </row>
    <row r="16" spans="1:5" ht="15.75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</row>
    <row r="17" spans="1:5" ht="31.5" x14ac:dyDescent="0.25">
      <c r="A17" s="5" t="s">
        <v>2</v>
      </c>
      <c r="B17" s="6" t="s">
        <v>3</v>
      </c>
      <c r="C17" s="7">
        <f>C18+C20+C25+C34+C35+C36+C37+C38+C39+C29</f>
        <v>222434.80000000002</v>
      </c>
      <c r="D17" s="7">
        <f t="shared" ref="D17:E17" si="0">D18+D20+D25+D34+D35+D36+D37+D38+D39+D29</f>
        <v>250443.8</v>
      </c>
      <c r="E17" s="7">
        <f t="shared" si="0"/>
        <v>272638</v>
      </c>
    </row>
    <row r="18" spans="1:5" ht="31.5" x14ac:dyDescent="0.25">
      <c r="A18" s="4" t="s">
        <v>4</v>
      </c>
      <c r="B18" s="8" t="s">
        <v>5</v>
      </c>
      <c r="C18" s="52">
        <f t="shared" ref="C18:E18" si="1">C19</f>
        <v>127591.7</v>
      </c>
      <c r="D18" s="9">
        <f t="shared" si="1"/>
        <v>152664.79999999999</v>
      </c>
      <c r="E18" s="9">
        <f t="shared" si="1"/>
        <v>164659</v>
      </c>
    </row>
    <row r="19" spans="1:5" ht="15.75" x14ac:dyDescent="0.25">
      <c r="A19" s="4" t="s">
        <v>6</v>
      </c>
      <c r="B19" s="8" t="s">
        <v>7</v>
      </c>
      <c r="C19" s="9">
        <v>127591.7</v>
      </c>
      <c r="D19" s="9">
        <v>152664.79999999999</v>
      </c>
      <c r="E19" s="9">
        <v>164659</v>
      </c>
    </row>
    <row r="20" spans="1:5" ht="78.75" x14ac:dyDescent="0.25">
      <c r="A20" s="4" t="s">
        <v>8</v>
      </c>
      <c r="B20" s="8" t="s">
        <v>9</v>
      </c>
      <c r="C20" s="47">
        <f>C21+C22+C23+C24</f>
        <v>21545</v>
      </c>
      <c r="D20" s="47">
        <f t="shared" ref="D20:E20" si="2">D21+D22+D23+D24</f>
        <v>22909</v>
      </c>
      <c r="E20" s="47">
        <f t="shared" si="2"/>
        <v>24247</v>
      </c>
    </row>
    <row r="21" spans="1:5" ht="213" customHeight="1" x14ac:dyDescent="0.25">
      <c r="A21" s="4" t="s">
        <v>48</v>
      </c>
      <c r="B21" s="8" t="s">
        <v>49</v>
      </c>
      <c r="C21" s="9">
        <v>8872.7999999999993</v>
      </c>
      <c r="D21" s="9">
        <v>9621.6</v>
      </c>
      <c r="E21" s="9">
        <v>10250.1</v>
      </c>
    </row>
    <row r="22" spans="1:5" ht="256.5" customHeight="1" x14ac:dyDescent="0.25">
      <c r="A22" s="4" t="s">
        <v>50</v>
      </c>
      <c r="B22" s="8" t="s">
        <v>51</v>
      </c>
      <c r="C22" s="9">
        <v>58.9</v>
      </c>
      <c r="D22" s="9">
        <v>61.3</v>
      </c>
      <c r="E22" s="9">
        <v>63</v>
      </c>
    </row>
    <row r="23" spans="1:5" ht="225" customHeight="1" x14ac:dyDescent="0.25">
      <c r="A23" s="4" t="s">
        <v>52</v>
      </c>
      <c r="B23" s="8" t="s">
        <v>53</v>
      </c>
      <c r="C23" s="9">
        <v>11764.4</v>
      </c>
      <c r="D23" s="9">
        <v>12303.4</v>
      </c>
      <c r="E23" s="9">
        <v>12866.3</v>
      </c>
    </row>
    <row r="24" spans="1:5" ht="252" x14ac:dyDescent="0.25">
      <c r="A24" s="4" t="s">
        <v>54</v>
      </c>
      <c r="B24" s="8" t="s">
        <v>55</v>
      </c>
      <c r="C24" s="9">
        <v>848.9</v>
      </c>
      <c r="D24" s="9">
        <v>922.7</v>
      </c>
      <c r="E24" s="9">
        <v>1067.5999999999999</v>
      </c>
    </row>
    <row r="25" spans="1:5" ht="31.5" x14ac:dyDescent="0.25">
      <c r="A25" s="4" t="s">
        <v>10</v>
      </c>
      <c r="B25" s="8" t="s">
        <v>11</v>
      </c>
      <c r="C25" s="9">
        <f>C26+C27+C28</f>
        <v>47442.9</v>
      </c>
      <c r="D25" s="29">
        <f t="shared" ref="D25:E25" si="3">D26+D27+D28</f>
        <v>58945</v>
      </c>
      <c r="E25" s="29">
        <f t="shared" si="3"/>
        <v>67657</v>
      </c>
    </row>
    <row r="26" spans="1:5" ht="47.25" x14ac:dyDescent="0.25">
      <c r="A26" s="4" t="s">
        <v>12</v>
      </c>
      <c r="B26" s="8" t="s">
        <v>13</v>
      </c>
      <c r="C26" s="9">
        <v>44197</v>
      </c>
      <c r="D26" s="9">
        <v>55881</v>
      </c>
      <c r="E26" s="9">
        <v>64583</v>
      </c>
    </row>
    <row r="27" spans="1:5" ht="31.5" x14ac:dyDescent="0.25">
      <c r="A27" s="4" t="s">
        <v>14</v>
      </c>
      <c r="B27" s="8" t="s">
        <v>15</v>
      </c>
      <c r="C27" s="9">
        <v>1175.9000000000001</v>
      </c>
      <c r="D27" s="9">
        <v>944</v>
      </c>
      <c r="E27" s="9">
        <v>904</v>
      </c>
    </row>
    <row r="28" spans="1:5" ht="47.25" x14ac:dyDescent="0.25">
      <c r="A28" s="4" t="s">
        <v>16</v>
      </c>
      <c r="B28" s="8" t="s">
        <v>17</v>
      </c>
      <c r="C28" s="9">
        <v>2070</v>
      </c>
      <c r="D28" s="9">
        <v>2120</v>
      </c>
      <c r="E28" s="9">
        <v>2170</v>
      </c>
    </row>
    <row r="29" spans="1:5" ht="15.75" x14ac:dyDescent="0.25">
      <c r="A29" s="45" t="s">
        <v>76</v>
      </c>
      <c r="B29" s="8" t="s">
        <v>77</v>
      </c>
      <c r="C29" s="46">
        <f>C30+C31</f>
        <v>8585</v>
      </c>
      <c r="D29" s="46">
        <f t="shared" ref="D29:E29" si="4">D30+D31</f>
        <v>8673</v>
      </c>
      <c r="E29" s="46">
        <f t="shared" si="4"/>
        <v>8762</v>
      </c>
    </row>
    <row r="30" spans="1:5" ht="94.5" x14ac:dyDescent="0.25">
      <c r="A30" s="45" t="s">
        <v>78</v>
      </c>
      <c r="B30" s="8" t="s">
        <v>79</v>
      </c>
      <c r="C30" s="46">
        <v>4173</v>
      </c>
      <c r="D30" s="46">
        <v>4261</v>
      </c>
      <c r="E30" s="46">
        <v>4350</v>
      </c>
    </row>
    <row r="31" spans="1:5" ht="15.75" x14ac:dyDescent="0.25">
      <c r="A31" s="45" t="s">
        <v>84</v>
      </c>
      <c r="B31" s="8" t="s">
        <v>85</v>
      </c>
      <c r="C31" s="46">
        <f>C32+C33</f>
        <v>4412</v>
      </c>
      <c r="D31" s="46">
        <f t="shared" ref="D31:E31" si="5">D32+D33</f>
        <v>4412</v>
      </c>
      <c r="E31" s="46">
        <f t="shared" si="5"/>
        <v>4412</v>
      </c>
    </row>
    <row r="32" spans="1:5" ht="66.75" customHeight="1" x14ac:dyDescent="0.25">
      <c r="A32" s="45" t="s">
        <v>80</v>
      </c>
      <c r="B32" s="8" t="s">
        <v>81</v>
      </c>
      <c r="C32" s="46">
        <v>1492</v>
      </c>
      <c r="D32" s="46">
        <v>1492</v>
      </c>
      <c r="E32" s="46">
        <v>1492</v>
      </c>
    </row>
    <row r="33" spans="1:5" ht="65.25" customHeight="1" x14ac:dyDescent="0.25">
      <c r="A33" s="45" t="s">
        <v>82</v>
      </c>
      <c r="B33" s="8" t="s">
        <v>83</v>
      </c>
      <c r="C33" s="46">
        <v>2920</v>
      </c>
      <c r="D33" s="46">
        <v>2920</v>
      </c>
      <c r="E33" s="46">
        <v>2920</v>
      </c>
    </row>
    <row r="34" spans="1:5" ht="31.5" x14ac:dyDescent="0.25">
      <c r="A34" s="4" t="s">
        <v>18</v>
      </c>
      <c r="B34" s="8" t="s">
        <v>19</v>
      </c>
      <c r="C34" s="9">
        <v>1464</v>
      </c>
      <c r="D34" s="9">
        <v>1464</v>
      </c>
      <c r="E34" s="9">
        <v>1464</v>
      </c>
    </row>
    <row r="35" spans="1:5" ht="110.25" x14ac:dyDescent="0.25">
      <c r="A35" s="4" t="s">
        <v>20</v>
      </c>
      <c r="B35" s="8" t="s">
        <v>21</v>
      </c>
      <c r="C35" s="9">
        <v>2831</v>
      </c>
      <c r="D35" s="9">
        <v>2219</v>
      </c>
      <c r="E35" s="9">
        <v>2219</v>
      </c>
    </row>
    <row r="36" spans="1:5" ht="47.25" x14ac:dyDescent="0.25">
      <c r="A36" s="4" t="s">
        <v>22</v>
      </c>
      <c r="B36" s="8" t="s">
        <v>23</v>
      </c>
      <c r="C36" s="9">
        <v>267</v>
      </c>
      <c r="D36" s="9">
        <v>317</v>
      </c>
      <c r="E36" s="9">
        <v>378</v>
      </c>
    </row>
    <row r="37" spans="1:5" ht="63" x14ac:dyDescent="0.25">
      <c r="A37" s="4" t="s">
        <v>24</v>
      </c>
      <c r="B37" s="8" t="s">
        <v>25</v>
      </c>
      <c r="C37" s="9">
        <v>4408.5</v>
      </c>
      <c r="D37" s="9">
        <v>376</v>
      </c>
      <c r="E37" s="9">
        <v>376</v>
      </c>
    </row>
    <row r="38" spans="1:5" ht="47.25" x14ac:dyDescent="0.25">
      <c r="A38" s="4" t="s">
        <v>26</v>
      </c>
      <c r="B38" s="8" t="s">
        <v>27</v>
      </c>
      <c r="C38" s="9">
        <v>1028</v>
      </c>
      <c r="D38" s="9">
        <v>1028</v>
      </c>
      <c r="E38" s="9">
        <v>1028</v>
      </c>
    </row>
    <row r="39" spans="1:5" ht="31.5" x14ac:dyDescent="0.25">
      <c r="A39" s="4" t="s">
        <v>28</v>
      </c>
      <c r="B39" s="8" t="s">
        <v>29</v>
      </c>
      <c r="C39" s="9">
        <v>7271.7</v>
      </c>
      <c r="D39" s="9">
        <v>1848</v>
      </c>
      <c r="E39" s="9">
        <v>1848</v>
      </c>
    </row>
    <row r="40" spans="1:5" ht="31.5" x14ac:dyDescent="0.25">
      <c r="A40" s="5" t="s">
        <v>30</v>
      </c>
      <c r="B40" s="6" t="s">
        <v>31</v>
      </c>
      <c r="C40" s="7">
        <f>C41+C75+C77</f>
        <v>869302.3</v>
      </c>
      <c r="D40" s="7">
        <f t="shared" ref="D40:E40" si="6">D41</f>
        <v>669665.60000000009</v>
      </c>
      <c r="E40" s="7">
        <f t="shared" si="6"/>
        <v>611183.5</v>
      </c>
    </row>
    <row r="41" spans="1:5" ht="42.75" customHeight="1" x14ac:dyDescent="0.25">
      <c r="A41" s="54" t="s">
        <v>32</v>
      </c>
      <c r="B41" s="53" t="s">
        <v>33</v>
      </c>
      <c r="C41" s="55">
        <f>C43+C47+C64+C73</f>
        <v>868344.3</v>
      </c>
      <c r="D41" s="55">
        <f>D43+D47+D64+D73</f>
        <v>669665.60000000009</v>
      </c>
      <c r="E41" s="55">
        <f>E43+E47+E64+E73</f>
        <v>611183.5</v>
      </c>
    </row>
    <row r="42" spans="1:5" ht="13.5" customHeight="1" x14ac:dyDescent="0.25">
      <c r="A42" s="54"/>
      <c r="B42" s="53"/>
      <c r="C42" s="55"/>
      <c r="D42" s="55"/>
      <c r="E42" s="55"/>
    </row>
    <row r="43" spans="1:5" ht="30.75" customHeight="1" x14ac:dyDescent="0.25">
      <c r="A43" s="5" t="s">
        <v>34</v>
      </c>
      <c r="B43" s="6" t="s">
        <v>35</v>
      </c>
      <c r="C43" s="7">
        <f>SUM(C44,C45,C46)</f>
        <v>249829.40000000002</v>
      </c>
      <c r="D43" s="7">
        <f t="shared" ref="D43:E43" si="7">SUM(D44,D46)</f>
        <v>254490.2</v>
      </c>
      <c r="E43" s="7">
        <f t="shared" si="7"/>
        <v>247692.9</v>
      </c>
    </row>
    <row r="44" spans="1:5" ht="87.75" customHeight="1" x14ac:dyDescent="0.25">
      <c r="A44" s="4" t="s">
        <v>86</v>
      </c>
      <c r="B44" s="10" t="s">
        <v>87</v>
      </c>
      <c r="C44" s="12">
        <v>136633.20000000001</v>
      </c>
      <c r="D44" s="11">
        <v>137516.20000000001</v>
      </c>
      <c r="E44" s="11">
        <v>126061</v>
      </c>
    </row>
    <row r="45" spans="1:5" ht="72.75" customHeight="1" x14ac:dyDescent="0.25">
      <c r="A45" s="19" t="s">
        <v>88</v>
      </c>
      <c r="B45" s="23" t="s">
        <v>131</v>
      </c>
      <c r="C45" s="12">
        <v>751.2</v>
      </c>
      <c r="D45" s="20">
        <v>0</v>
      </c>
      <c r="E45" s="20">
        <v>0</v>
      </c>
    </row>
    <row r="46" spans="1:5" ht="112.5" customHeight="1" x14ac:dyDescent="0.25">
      <c r="A46" s="4" t="s">
        <v>89</v>
      </c>
      <c r="B46" s="8" t="s">
        <v>90</v>
      </c>
      <c r="C46" s="12">
        <v>112445</v>
      </c>
      <c r="D46" s="11">
        <v>116974</v>
      </c>
      <c r="E46" s="11">
        <v>121631.9</v>
      </c>
    </row>
    <row r="47" spans="1:5" ht="53.25" customHeight="1" x14ac:dyDescent="0.25">
      <c r="A47" s="5" t="s">
        <v>36</v>
      </c>
      <c r="B47" s="6" t="s">
        <v>37</v>
      </c>
      <c r="C47" s="34">
        <f>SUM(C48:C63)</f>
        <v>318351.40000000002</v>
      </c>
      <c r="D47" s="34">
        <f>SUM(D48:D63)</f>
        <v>100630.39999999999</v>
      </c>
      <c r="E47" s="34">
        <f>SUM(E48:E63)</f>
        <v>33846.6</v>
      </c>
    </row>
    <row r="48" spans="1:5" ht="86.25" customHeight="1" x14ac:dyDescent="0.25">
      <c r="A48" s="4" t="s">
        <v>91</v>
      </c>
      <c r="B48" s="10" t="s">
        <v>128</v>
      </c>
      <c r="C48" s="22">
        <v>153634.4</v>
      </c>
      <c r="D48" s="22">
        <v>0</v>
      </c>
      <c r="E48" s="22">
        <v>0</v>
      </c>
    </row>
    <row r="49" spans="1:5" ht="0.75" customHeight="1" x14ac:dyDescent="0.25">
      <c r="A49" s="13" t="s">
        <v>57</v>
      </c>
      <c r="B49" s="14" t="s">
        <v>56</v>
      </c>
      <c r="C49" s="22">
        <v>0</v>
      </c>
      <c r="D49" s="22">
        <v>0</v>
      </c>
      <c r="E49" s="22">
        <v>0</v>
      </c>
    </row>
    <row r="50" spans="1:5" ht="193.5" customHeight="1" x14ac:dyDescent="0.25">
      <c r="A50" s="4" t="s">
        <v>118</v>
      </c>
      <c r="B50" s="30" t="s">
        <v>119</v>
      </c>
      <c r="C50" s="22">
        <v>4390.2</v>
      </c>
      <c r="D50" s="21">
        <v>0</v>
      </c>
      <c r="E50" s="21">
        <v>0</v>
      </c>
    </row>
    <row r="51" spans="1:5" ht="148.5" customHeight="1" x14ac:dyDescent="0.25">
      <c r="A51" s="4" t="s">
        <v>120</v>
      </c>
      <c r="B51" s="30" t="s">
        <v>121</v>
      </c>
      <c r="C51" s="22">
        <v>3196.9</v>
      </c>
      <c r="D51" s="21">
        <v>0</v>
      </c>
      <c r="E51" s="21">
        <v>0</v>
      </c>
    </row>
    <row r="52" spans="1:5" ht="126.75" customHeight="1" x14ac:dyDescent="0.25">
      <c r="A52" s="4" t="s">
        <v>92</v>
      </c>
      <c r="B52" s="8" t="s">
        <v>93</v>
      </c>
      <c r="C52" s="33">
        <v>9841.2999999999993</v>
      </c>
      <c r="D52" s="33">
        <v>9841.2999999999993</v>
      </c>
      <c r="E52" s="33">
        <v>9742.6</v>
      </c>
    </row>
    <row r="53" spans="1:5" ht="1.5" hidden="1" customHeight="1" x14ac:dyDescent="0.25">
      <c r="A53" s="13" t="s">
        <v>58</v>
      </c>
      <c r="B53" s="8" t="s">
        <v>59</v>
      </c>
      <c r="C53" s="33"/>
      <c r="D53" s="48"/>
      <c r="E53" s="48"/>
    </row>
    <row r="54" spans="1:5" ht="83.25" customHeight="1" x14ac:dyDescent="0.25">
      <c r="A54" s="4" t="s">
        <v>99</v>
      </c>
      <c r="B54" s="10" t="s">
        <v>98</v>
      </c>
      <c r="C54" s="22">
        <v>582.1</v>
      </c>
      <c r="D54" s="21">
        <v>668</v>
      </c>
      <c r="E54" s="21">
        <v>651.5</v>
      </c>
    </row>
    <row r="55" spans="1:5" ht="67.5" hidden="1" customHeight="1" x14ac:dyDescent="0.25">
      <c r="A55" s="4" t="s">
        <v>38</v>
      </c>
      <c r="B55" s="10" t="s">
        <v>39</v>
      </c>
      <c r="C55" s="22"/>
      <c r="D55" s="21"/>
      <c r="E55" s="21"/>
    </row>
    <row r="56" spans="1:5" ht="64.5" hidden="1" customHeight="1" x14ac:dyDescent="0.25">
      <c r="A56" s="35" t="s">
        <v>69</v>
      </c>
      <c r="B56" s="36" t="s">
        <v>70</v>
      </c>
      <c r="C56" s="22"/>
      <c r="D56" s="21"/>
      <c r="E56" s="21"/>
    </row>
    <row r="57" spans="1:5" ht="67.5" customHeight="1" x14ac:dyDescent="0.25">
      <c r="A57" s="13" t="s">
        <v>96</v>
      </c>
      <c r="B57" s="14" t="s">
        <v>97</v>
      </c>
      <c r="C57" s="18">
        <v>4148.2</v>
      </c>
      <c r="D57" s="21">
        <v>0</v>
      </c>
      <c r="E57" s="21">
        <v>0</v>
      </c>
    </row>
    <row r="58" spans="1:5" ht="84.75" customHeight="1" x14ac:dyDescent="0.25">
      <c r="A58" s="4" t="s">
        <v>94</v>
      </c>
      <c r="B58" s="10" t="s">
        <v>95</v>
      </c>
      <c r="C58" s="22">
        <v>2866.7</v>
      </c>
      <c r="D58" s="22">
        <v>3074.9</v>
      </c>
      <c r="E58" s="21">
        <v>0</v>
      </c>
    </row>
    <row r="59" spans="1:5" ht="66.75" customHeight="1" x14ac:dyDescent="0.25">
      <c r="A59" s="4" t="s">
        <v>100</v>
      </c>
      <c r="B59" s="10" t="s">
        <v>101</v>
      </c>
      <c r="C59" s="22">
        <v>10802.9</v>
      </c>
      <c r="D59" s="21">
        <v>0</v>
      </c>
      <c r="E59" s="21">
        <v>0</v>
      </c>
    </row>
    <row r="60" spans="1:5" ht="0.75" hidden="1" customHeight="1" x14ac:dyDescent="0.25">
      <c r="A60" s="40" t="s">
        <v>71</v>
      </c>
      <c r="B60" s="41" t="s">
        <v>72</v>
      </c>
      <c r="C60" s="22"/>
      <c r="D60" s="21"/>
      <c r="E60" s="21"/>
    </row>
    <row r="61" spans="1:5" ht="159.75" hidden="1" customHeight="1" x14ac:dyDescent="0.25">
      <c r="A61" s="42" t="s">
        <v>73</v>
      </c>
      <c r="B61" s="43" t="s">
        <v>74</v>
      </c>
      <c r="C61" s="22"/>
      <c r="D61" s="21"/>
      <c r="E61" s="21"/>
    </row>
    <row r="62" spans="1:5" ht="89.25" customHeight="1" x14ac:dyDescent="0.25">
      <c r="A62" s="51" t="s">
        <v>122</v>
      </c>
      <c r="B62" s="50" t="s">
        <v>123</v>
      </c>
      <c r="C62" s="22">
        <v>121.1</v>
      </c>
      <c r="D62" s="21">
        <v>0</v>
      </c>
      <c r="E62" s="21">
        <v>0</v>
      </c>
    </row>
    <row r="63" spans="1:5" ht="31.5" x14ac:dyDescent="0.25">
      <c r="A63" s="4" t="s">
        <v>102</v>
      </c>
      <c r="B63" s="10" t="s">
        <v>103</v>
      </c>
      <c r="C63" s="22">
        <v>128767.6</v>
      </c>
      <c r="D63" s="22">
        <v>87046.2</v>
      </c>
      <c r="E63" s="22">
        <v>23452.5</v>
      </c>
    </row>
    <row r="64" spans="1:5" ht="57" customHeight="1" x14ac:dyDescent="0.25">
      <c r="A64" s="5" t="s">
        <v>40</v>
      </c>
      <c r="B64" s="6" t="s">
        <v>41</v>
      </c>
      <c r="C64" s="34">
        <f>SUM(C65:C72)</f>
        <v>300111.40000000002</v>
      </c>
      <c r="D64" s="34">
        <f>SUM(D65:D72)</f>
        <v>314545.00000000006</v>
      </c>
      <c r="E64" s="34">
        <f>SUM(E65:E72)</f>
        <v>329644.00000000006</v>
      </c>
    </row>
    <row r="65" spans="1:5" ht="84.75" customHeight="1" x14ac:dyDescent="0.25">
      <c r="A65" s="4" t="s">
        <v>112</v>
      </c>
      <c r="B65" s="10" t="s">
        <v>113</v>
      </c>
      <c r="C65" s="22">
        <v>283265.3</v>
      </c>
      <c r="D65" s="22">
        <v>297653.3</v>
      </c>
      <c r="E65" s="22">
        <v>312716.90000000002</v>
      </c>
    </row>
    <row r="66" spans="1:5" ht="118.5" customHeight="1" x14ac:dyDescent="0.25">
      <c r="A66" s="45" t="s">
        <v>104</v>
      </c>
      <c r="B66" s="44" t="s">
        <v>105</v>
      </c>
      <c r="C66" s="22">
        <v>996.5</v>
      </c>
      <c r="D66" s="22">
        <v>1043</v>
      </c>
      <c r="E66" s="22">
        <v>1078.5</v>
      </c>
    </row>
    <row r="67" spans="1:5" ht="130.5" customHeight="1" x14ac:dyDescent="0.25">
      <c r="A67" s="4" t="s">
        <v>106</v>
      </c>
      <c r="B67" s="10" t="s">
        <v>107</v>
      </c>
      <c r="C67" s="22">
        <v>0.8</v>
      </c>
      <c r="D67" s="22">
        <v>0.9</v>
      </c>
      <c r="E67" s="22">
        <v>0.8</v>
      </c>
    </row>
    <row r="68" spans="1:5" ht="166.5" hidden="1" customHeight="1" x14ac:dyDescent="0.25">
      <c r="A68" s="31" t="s">
        <v>68</v>
      </c>
      <c r="B68" s="32" t="s">
        <v>67</v>
      </c>
      <c r="C68" s="22">
        <v>0</v>
      </c>
      <c r="D68" s="21">
        <v>0</v>
      </c>
      <c r="E68" s="21">
        <v>0</v>
      </c>
    </row>
    <row r="69" spans="1:5" ht="166.5" customHeight="1" x14ac:dyDescent="0.25">
      <c r="A69" s="49" t="s">
        <v>115</v>
      </c>
      <c r="B69" s="32" t="s">
        <v>116</v>
      </c>
      <c r="C69" s="22">
        <v>752.4</v>
      </c>
      <c r="D69" s="21">
        <v>752.4</v>
      </c>
      <c r="E69" s="21">
        <v>752.4</v>
      </c>
    </row>
    <row r="70" spans="1:5" ht="146.25" customHeight="1" x14ac:dyDescent="0.25">
      <c r="A70" s="15" t="s">
        <v>108</v>
      </c>
      <c r="B70" s="16" t="s">
        <v>109</v>
      </c>
      <c r="C70" s="22">
        <v>12757</v>
      </c>
      <c r="D70" s="22">
        <v>12757</v>
      </c>
      <c r="E70" s="22">
        <v>12757</v>
      </c>
    </row>
    <row r="71" spans="1:5" ht="0.75" hidden="1" customHeight="1" x14ac:dyDescent="0.25">
      <c r="A71" s="13" t="s">
        <v>60</v>
      </c>
      <c r="B71" s="14" t="s">
        <v>61</v>
      </c>
      <c r="C71" s="22">
        <v>0</v>
      </c>
      <c r="D71" s="17">
        <v>0</v>
      </c>
      <c r="E71" s="17">
        <v>0</v>
      </c>
    </row>
    <row r="72" spans="1:5" ht="69" customHeight="1" x14ac:dyDescent="0.25">
      <c r="A72" s="4" t="s">
        <v>110</v>
      </c>
      <c r="B72" s="10" t="s">
        <v>111</v>
      </c>
      <c r="C72" s="22">
        <v>2339.4</v>
      </c>
      <c r="D72" s="22">
        <v>2338.4</v>
      </c>
      <c r="E72" s="22">
        <v>2338.4</v>
      </c>
    </row>
    <row r="73" spans="1:5" ht="31.5" x14ac:dyDescent="0.25">
      <c r="A73" s="5" t="s">
        <v>42</v>
      </c>
      <c r="B73" s="6" t="s">
        <v>43</v>
      </c>
      <c r="C73" s="34">
        <f>C74</f>
        <v>52.1</v>
      </c>
      <c r="D73" s="21">
        <f>D74</f>
        <v>0</v>
      </c>
      <c r="E73" s="21">
        <f>E74</f>
        <v>0</v>
      </c>
    </row>
    <row r="74" spans="1:5" ht="66.75" customHeight="1" x14ac:dyDescent="0.25">
      <c r="A74" s="4" t="s">
        <v>124</v>
      </c>
      <c r="B74" s="27" t="s">
        <v>125</v>
      </c>
      <c r="C74" s="21">
        <v>52.1</v>
      </c>
      <c r="D74" s="21">
        <v>0</v>
      </c>
      <c r="E74" s="21">
        <v>0</v>
      </c>
    </row>
    <row r="75" spans="1:5" ht="49.5" hidden="1" customHeight="1" x14ac:dyDescent="0.25">
      <c r="A75" s="5" t="s">
        <v>64</v>
      </c>
      <c r="B75" s="6" t="s">
        <v>63</v>
      </c>
      <c r="C75" s="26">
        <v>0</v>
      </c>
      <c r="D75" s="26">
        <v>0</v>
      </c>
      <c r="E75" s="26">
        <v>0</v>
      </c>
    </row>
    <row r="76" spans="1:5" ht="2.25" hidden="1" customHeight="1" x14ac:dyDescent="0.25">
      <c r="A76" s="24" t="s">
        <v>62</v>
      </c>
      <c r="B76" s="25" t="s">
        <v>65</v>
      </c>
      <c r="C76" s="17">
        <v>0</v>
      </c>
      <c r="D76" s="17">
        <v>0</v>
      </c>
      <c r="E76" s="17">
        <v>0</v>
      </c>
    </row>
    <row r="77" spans="1:5" ht="30" customHeight="1" x14ac:dyDescent="0.25">
      <c r="A77" s="5" t="s">
        <v>64</v>
      </c>
      <c r="B77" s="6" t="s">
        <v>63</v>
      </c>
      <c r="C77" s="39">
        <f>C78</f>
        <v>958</v>
      </c>
      <c r="D77" s="39">
        <v>0</v>
      </c>
      <c r="E77" s="39">
        <v>0</v>
      </c>
    </row>
    <row r="78" spans="1:5" ht="52.5" customHeight="1" x14ac:dyDescent="0.25">
      <c r="A78" s="37" t="s">
        <v>129</v>
      </c>
      <c r="B78" s="38" t="s">
        <v>130</v>
      </c>
      <c r="C78" s="21">
        <v>958</v>
      </c>
      <c r="D78" s="21">
        <v>0</v>
      </c>
      <c r="E78" s="21">
        <v>0</v>
      </c>
    </row>
    <row r="79" spans="1:5" ht="15.75" x14ac:dyDescent="0.25">
      <c r="A79" s="5"/>
      <c r="B79" s="6" t="s">
        <v>44</v>
      </c>
      <c r="C79" s="34">
        <f>C17+C40</f>
        <v>1091737.1000000001</v>
      </c>
      <c r="D79" s="34">
        <f>D17+D40</f>
        <v>920109.40000000014</v>
      </c>
      <c r="E79" s="34">
        <f>E17+E40</f>
        <v>883821.5</v>
      </c>
    </row>
  </sheetData>
  <mergeCells count="10">
    <mergeCell ref="D4:E5"/>
    <mergeCell ref="A9:E11"/>
    <mergeCell ref="C13:E14"/>
    <mergeCell ref="A13:A15"/>
    <mergeCell ref="B13:B15"/>
    <mergeCell ref="B41:B42"/>
    <mergeCell ref="A41:A42"/>
    <mergeCell ref="C41:C42"/>
    <mergeCell ref="D41:D42"/>
    <mergeCell ref="E41:E42"/>
  </mergeCells>
  <hyperlinks>
    <hyperlink ref="B68" r:id="rId1" display="consultantplus://offline/ref=513567F338C7C02118CB87F37B166ACA6716E179937259EC7671DE3DFD76024ABCB49D582CD8B2A0EB655F2273Z6e1I"/>
  </hyperlinks>
  <pageMargins left="0.45" right="0.19" top="0.32" bottom="0.3" header="0.31496062992125984" footer="0.31496062992125984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</dc:creator>
  <cp:lastModifiedBy>User</cp:lastModifiedBy>
  <cp:lastPrinted>2023-06-21T08:02:42Z</cp:lastPrinted>
  <dcterms:created xsi:type="dcterms:W3CDTF">2020-11-05T05:57:31Z</dcterms:created>
  <dcterms:modified xsi:type="dcterms:W3CDTF">2023-10-09T07:21:57Z</dcterms:modified>
</cp:coreProperties>
</file>