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 №№  25-30 от 03.11.2022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6" i="1" l="1"/>
  <c r="D66" i="1"/>
  <c r="C66" i="1"/>
  <c r="E25" i="1"/>
  <c r="D25" i="1"/>
  <c r="C25" i="1"/>
  <c r="C20" i="1"/>
  <c r="D20" i="1"/>
  <c r="E20" i="1"/>
  <c r="C38" i="1" l="1"/>
  <c r="E59" i="1" l="1"/>
  <c r="D59" i="1"/>
  <c r="C59" i="1"/>
  <c r="E42" i="1"/>
  <c r="D42" i="1"/>
  <c r="C42" i="1"/>
  <c r="E38" i="1"/>
  <c r="D38" i="1"/>
  <c r="E18" i="1"/>
  <c r="D18" i="1"/>
  <c r="C18" i="1"/>
  <c r="C36" i="1" l="1"/>
  <c r="C35" i="1" s="1"/>
  <c r="E36" i="1"/>
  <c r="E35" i="1" s="1"/>
  <c r="D36" i="1"/>
  <c r="D35" i="1" s="1"/>
  <c r="D17" i="1"/>
  <c r="E17" i="1"/>
  <c r="C17" i="1"/>
  <c r="C73" i="1" l="1"/>
  <c r="E73" i="1"/>
  <c r="D73" i="1"/>
</calcChain>
</file>

<file path=xl/sharedStrings.xml><?xml version="1.0" encoding="utf-8"?>
<sst xmlns="http://schemas.openxmlformats.org/spreadsheetml/2006/main" count="122" uniqueCount="118">
  <si>
    <t>Код бюджетной классификации Российской федерации</t>
  </si>
  <si>
    <t>Наименование групп, подгрупп и статей доходов</t>
  </si>
  <si>
    <t>2022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</si>
  <si>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</si>
  <si>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</si>
  <si>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</si>
  <si>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</si>
  <si>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</si>
  <si>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</si>
  <si>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</si>
  <si>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</si>
  <si>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</si>
  <si>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</si>
  <si>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</si>
  <si>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</si>
  <si>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</si>
  <si>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</si>
  <si>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</si>
  <si>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</si>
  <si>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</si>
  <si>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</si>
  <si>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</si>
  <si>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</si>
  <si>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</si>
  <si>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</si>
  <si>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</si>
  <si>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</si>
  <si>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</si>
  <si>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</si>
  <si>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</si>
  <si>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</si>
  <si>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</si>
  <si>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</si>
  <si>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</si>
  <si>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</si>
  <si>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</si>
  <si>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</si>
  <si>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</si>
  <si>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 бюджетам муниципальных районов на выравнивание бюджетной обеспеченности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</si>
  <si>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</si>
  <si>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</si>
  <si>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</si>
  <si>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</si>
  <si>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</si>
  <si>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</si>
  <si>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2 02 25210 05 0000 150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</si>
  <si>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</si>
  <si>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</si>
  <si>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</si>
  <si>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</si>
  <si>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</si>
  <si>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</si>
  <si>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</si>
  <si>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</si>
  <si>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</si>
  <si>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</si>
  <si>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</si>
  <si>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</si>
  <si>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</si>
  <si>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</si>
  <si>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</si>
  <si>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</si>
  <si>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</si>
  <si>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</si>
  <si>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2 02 49999 05 0000 150</t>
  </si>
  <si>
    <t>Прочие межбюджетные трансферты, передаваемые бюджетам муниципальных районов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</si>
  <si>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</si>
  <si>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</si>
  <si>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</si>
  <si>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</si>
  <si>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</si>
  <si>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</si>
  <si>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</si>
  <si>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</si>
  <si>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</si>
  <si>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</si>
  <si>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</si>
  <si>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</si>
  <si>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2 02 25169 05 0000 150</t>
  </si>
  <si>
    <t>2 02 25187 05 0000 150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</si>
  <si>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</si>
  <si>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</si>
  <si>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</si>
  <si>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комплексного развития сельских территорий</t>
  </si>
  <si>
    <t>2 02 25576 05 0000 150</t>
  </si>
  <si>
    <t>2 02 36900 05 0000 150</t>
  </si>
  <si>
    <t>Единая субвенция бюджетам муниципальных районов из бюджета субъекта Российской Федерации</t>
  </si>
  <si>
    <t>Приложение 2</t>
  </si>
  <si>
    <t>2 02 25519 05 0000 150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</si>
  <si>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</si>
  <si>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</si>
  <si>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</si>
  <si>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</si>
  <si>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</si>
  <si>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</si>
  <si>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</si>
  <si>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</si>
  <si>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</si>
  <si>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2 02 15002 05 0000 150</t>
  </si>
  <si>
    <t xml:space="preserve">Дотации бюджетам муниципальных районов на поддержку мер по обеспечению сбалансированности бюджетов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</si>
  <si>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</si>
  <si>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</si>
  <si>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</si>
  <si>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</si>
  <si>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ОБЪЕМ  ДОХОДОВ РАЙОННОГО БЮДЖЕТА, ФОРМИРУЕМЫЙ ЗА СЧЕТ НАЛОГОВЫХ И НЕНАЛОГОВЫХ ДОХОДОВ, А ТАКЖЕ БЕЗВОЗМЕЗДНЫХ ПОСТУПЛЕНИЙ НА 2022 ГОД И ПЛАНОВЫЙ ПЕРИОД 2023 И 2024 ГОДОВ</t>
  </si>
  <si>
    <t>2024 год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</si>
  <si>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</si>
  <si>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</si>
  <si>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</si>
  <si>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</si>
  <si>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</si>
  <si>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</si>
  <si>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</si>
  <si>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</si>
  <si>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</si>
  <si>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</si>
  <si>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</si>
  <si>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 xml:space="preserve">от    03.11.2022             №      28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</si>
</sst>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2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workbookViewId="0">
      <selection activeCell="M4" sqref="M4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87</v>
      </c>
    </row>
    <row r="2" spans="1:5" x14ac:dyDescent="0.25">
      <c r="D2" s="1" t="s">
        <v>67</v>
      </c>
    </row>
    <row r="3" spans="1:5" x14ac:dyDescent="0.25">
      <c r="D3" s="1" t="s">
        <v>117</v>
      </c>
    </row>
    <row r="4" spans="1:5" ht="43.15" customHeight="1" x14ac:dyDescent="0.25">
      <c r="D4" s="51" t="s">
        <v>116</v>
      </c>
      <c r="E4" s="51"/>
    </row>
    <row r="5" spans="1:5" x14ac:dyDescent="0.25">
      <c r="D5" s="51"/>
      <c r="E5" s="51"/>
    </row>
    <row r="9" spans="1:5" x14ac:dyDescent="0.25">
      <c r="A9" s="52" t="s">
        <v>104</v>
      </c>
      <c r="B9" s="52"/>
      <c r="C9" s="52"/>
      <c r="D9" s="52"/>
      <c r="E9" s="52"/>
    </row>
    <row r="10" spans="1:5" x14ac:dyDescent="0.25">
      <c r="A10" s="52"/>
      <c r="B10" s="52"/>
      <c r="C10" s="52"/>
      <c r="D10" s="52"/>
      <c r="E10" s="52"/>
    </row>
    <row r="11" spans="1:5" ht="27.75" customHeight="1" x14ac:dyDescent="0.25">
      <c r="A11" s="52"/>
      <c r="B11" s="52"/>
      <c r="C11" s="52"/>
      <c r="D11" s="52"/>
      <c r="E11" s="52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3" t="s">
        <v>0</v>
      </c>
      <c r="B13" s="53" t="s">
        <v>1</v>
      </c>
      <c r="C13" s="53" t="s">
        <v>68</v>
      </c>
      <c r="D13" s="53"/>
      <c r="E13" s="53"/>
    </row>
    <row r="14" spans="1:5" x14ac:dyDescent="0.25">
      <c r="A14" s="53"/>
      <c r="B14" s="53"/>
      <c r="C14" s="53"/>
      <c r="D14" s="53"/>
      <c r="E14" s="53"/>
    </row>
    <row r="15" spans="1:5" ht="15.75" x14ac:dyDescent="0.25">
      <c r="A15" s="53"/>
      <c r="B15" s="53"/>
      <c r="C15" s="31" t="s">
        <v>2</v>
      </c>
      <c r="D15" s="31" t="s">
        <v>69</v>
      </c>
      <c r="E15" s="31" t="s">
        <v>105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3</v>
      </c>
      <c r="B17" s="6" t="s">
        <v>4</v>
      </c>
      <c r="C17" s="7">
        <f>C18+C20+C25+C29+C30+C31+C32+C33+C34</f>
        <v>198331.49999999997</v>
      </c>
      <c r="D17" s="7">
        <f>D18+D20+D25+D29+D30+D31+D32+D33+D34</f>
        <v>200853.8</v>
      </c>
      <c r="E17" s="7">
        <f>E18+E20+E25+E29+E30+E31+E32+E33+E34</f>
        <v>211596.4</v>
      </c>
    </row>
    <row r="18" spans="1:5" ht="31.5" x14ac:dyDescent="0.25">
      <c r="A18" s="4" t="s">
        <v>5</v>
      </c>
      <c r="B18" s="8" t="s">
        <v>6</v>
      </c>
      <c r="C18" s="9">
        <f>C19</f>
        <v>124100.2</v>
      </c>
      <c r="D18" s="9">
        <f t="shared" ref="D18:E18" si="0">D19</f>
        <v>131291.79999999999</v>
      </c>
      <c r="E18" s="9">
        <f t="shared" si="0"/>
        <v>139819.4</v>
      </c>
    </row>
    <row r="19" spans="1:5" ht="15.75" x14ac:dyDescent="0.25">
      <c r="A19" s="4" t="s">
        <v>7</v>
      </c>
      <c r="B19" s="8" t="s">
        <v>8</v>
      </c>
      <c r="C19" s="9">
        <v>124100.2</v>
      </c>
      <c r="D19" s="9">
        <v>131291.79999999999</v>
      </c>
      <c r="E19" s="9">
        <v>139819.4</v>
      </c>
    </row>
    <row r="20" spans="1:5" ht="78.75" x14ac:dyDescent="0.25">
      <c r="A20" s="4" t="s">
        <v>9</v>
      </c>
      <c r="B20" s="8" t="s">
        <v>10</v>
      </c>
      <c r="C20" s="9">
        <f>C21+C22+C23+C24</f>
        <v>18309.999999999996</v>
      </c>
      <c r="D20" s="9">
        <f t="shared" ref="D20:E20" si="1">D21+D22+D23+D24</f>
        <v>19335</v>
      </c>
      <c r="E20" s="9">
        <f t="shared" si="1"/>
        <v>20086</v>
      </c>
    </row>
    <row r="21" spans="1:5" ht="213" customHeight="1" x14ac:dyDescent="0.25">
      <c r="A21" s="4" t="s">
        <v>70</v>
      </c>
      <c r="B21" s="8" t="s">
        <v>71</v>
      </c>
      <c r="C21" s="9">
        <v>7345.5</v>
      </c>
      <c r="D21" s="9">
        <v>7752.8</v>
      </c>
      <c r="E21" s="9">
        <v>8065.4</v>
      </c>
    </row>
    <row r="22" spans="1:5" ht="256.5" customHeight="1" x14ac:dyDescent="0.25">
      <c r="A22" s="4" t="s">
        <v>72</v>
      </c>
      <c r="B22" s="8" t="s">
        <v>73</v>
      </c>
      <c r="C22" s="9">
        <v>41.9</v>
      </c>
      <c r="D22" s="9">
        <v>44.5</v>
      </c>
      <c r="E22" s="9">
        <v>46.3</v>
      </c>
    </row>
    <row r="23" spans="1:5" ht="225" customHeight="1" x14ac:dyDescent="0.25">
      <c r="A23" s="4" t="s">
        <v>74</v>
      </c>
      <c r="B23" s="8" t="s">
        <v>75</v>
      </c>
      <c r="C23" s="9">
        <v>10487.8</v>
      </c>
      <c r="D23" s="9">
        <v>11041.3</v>
      </c>
      <c r="E23" s="9">
        <v>11470.5</v>
      </c>
    </row>
    <row r="24" spans="1:5" ht="252" x14ac:dyDescent="0.25">
      <c r="A24" s="4" t="s">
        <v>76</v>
      </c>
      <c r="B24" s="8" t="s">
        <v>77</v>
      </c>
      <c r="C24" s="9">
        <v>434.8</v>
      </c>
      <c r="D24" s="9">
        <v>496.4</v>
      </c>
      <c r="E24" s="9">
        <v>503.8</v>
      </c>
    </row>
    <row r="25" spans="1:5" ht="31.5" x14ac:dyDescent="0.25">
      <c r="A25" s="4" t="s">
        <v>11</v>
      </c>
      <c r="B25" s="8" t="s">
        <v>12</v>
      </c>
      <c r="C25" s="9">
        <f>C26+C27+C28</f>
        <v>46095.100000000006</v>
      </c>
      <c r="D25" s="32">
        <f t="shared" ref="D25:E25" si="2">D26+D27+D28</f>
        <v>42647</v>
      </c>
      <c r="E25" s="32">
        <f t="shared" si="2"/>
        <v>44087</v>
      </c>
    </row>
    <row r="26" spans="1:5" ht="47.25" x14ac:dyDescent="0.25">
      <c r="A26" s="4" t="s">
        <v>13</v>
      </c>
      <c r="B26" s="8" t="s">
        <v>14</v>
      </c>
      <c r="C26" s="9">
        <v>44109.3</v>
      </c>
      <c r="D26" s="9">
        <v>40924</v>
      </c>
      <c r="E26" s="9">
        <v>42304</v>
      </c>
    </row>
    <row r="27" spans="1:5" ht="31.5" x14ac:dyDescent="0.25">
      <c r="A27" s="4" t="s">
        <v>15</v>
      </c>
      <c r="B27" s="8" t="s">
        <v>16</v>
      </c>
      <c r="C27" s="9">
        <v>525.79999999999995</v>
      </c>
      <c r="D27" s="9">
        <v>203</v>
      </c>
      <c r="E27" s="9">
        <v>203</v>
      </c>
    </row>
    <row r="28" spans="1:5" ht="47.25" x14ac:dyDescent="0.25">
      <c r="A28" s="4" t="s">
        <v>17</v>
      </c>
      <c r="B28" s="8" t="s">
        <v>18</v>
      </c>
      <c r="C28" s="9">
        <v>1460</v>
      </c>
      <c r="D28" s="9">
        <v>1520</v>
      </c>
      <c r="E28" s="9">
        <v>1580</v>
      </c>
    </row>
    <row r="29" spans="1:5" ht="31.5" x14ac:dyDescent="0.25">
      <c r="A29" s="4" t="s">
        <v>19</v>
      </c>
      <c r="B29" s="8" t="s">
        <v>20</v>
      </c>
      <c r="C29" s="9">
        <v>1400</v>
      </c>
      <c r="D29" s="9">
        <v>1400</v>
      </c>
      <c r="E29" s="9">
        <v>1400</v>
      </c>
    </row>
    <row r="30" spans="1:5" ht="110.25" x14ac:dyDescent="0.25">
      <c r="A30" s="4" t="s">
        <v>21</v>
      </c>
      <c r="B30" s="8" t="s">
        <v>22</v>
      </c>
      <c r="C30" s="9">
        <v>2432.8000000000002</v>
      </c>
      <c r="D30" s="9">
        <v>2372</v>
      </c>
      <c r="E30" s="9">
        <v>2372</v>
      </c>
    </row>
    <row r="31" spans="1:5" ht="47.25" x14ac:dyDescent="0.25">
      <c r="A31" s="4" t="s">
        <v>23</v>
      </c>
      <c r="B31" s="8" t="s">
        <v>24</v>
      </c>
      <c r="C31" s="9">
        <v>277</v>
      </c>
      <c r="D31" s="9">
        <v>300</v>
      </c>
      <c r="E31" s="9">
        <v>324</v>
      </c>
    </row>
    <row r="32" spans="1:5" ht="63" x14ac:dyDescent="0.25">
      <c r="A32" s="4" t="s">
        <v>25</v>
      </c>
      <c r="B32" s="8" t="s">
        <v>26</v>
      </c>
      <c r="C32" s="9">
        <v>357.9</v>
      </c>
      <c r="D32" s="9">
        <v>160</v>
      </c>
      <c r="E32" s="9">
        <v>160</v>
      </c>
    </row>
    <row r="33" spans="1:5" ht="47.25" x14ac:dyDescent="0.25">
      <c r="A33" s="4" t="s">
        <v>27</v>
      </c>
      <c r="B33" s="8" t="s">
        <v>28</v>
      </c>
      <c r="C33" s="9">
        <v>1790.2</v>
      </c>
      <c r="D33" s="9">
        <v>1310</v>
      </c>
      <c r="E33" s="9">
        <v>1310</v>
      </c>
    </row>
    <row r="34" spans="1:5" ht="31.5" x14ac:dyDescent="0.25">
      <c r="A34" s="4" t="s">
        <v>29</v>
      </c>
      <c r="B34" s="8" t="s">
        <v>30</v>
      </c>
      <c r="C34" s="9">
        <v>3568.3</v>
      </c>
      <c r="D34" s="9">
        <v>2038</v>
      </c>
      <c r="E34" s="9">
        <v>2038</v>
      </c>
    </row>
    <row r="35" spans="1:5" ht="31.5" x14ac:dyDescent="0.25">
      <c r="A35" s="5" t="s">
        <v>31</v>
      </c>
      <c r="B35" s="6" t="s">
        <v>32</v>
      </c>
      <c r="C35" s="7">
        <f>C36+C69+C71</f>
        <v>826963.20000000007</v>
      </c>
      <c r="D35" s="7">
        <f t="shared" ref="D35:E35" si="3">D36</f>
        <v>570596.29999999993</v>
      </c>
      <c r="E35" s="7">
        <f t="shared" si="3"/>
        <v>549659.6</v>
      </c>
    </row>
    <row r="36" spans="1:5" ht="42.75" customHeight="1" x14ac:dyDescent="0.25">
      <c r="A36" s="53" t="s">
        <v>33</v>
      </c>
      <c r="B36" s="54" t="s">
        <v>34</v>
      </c>
      <c r="C36" s="55">
        <f>C38+C42+C59+C66</f>
        <v>826833.9</v>
      </c>
      <c r="D36" s="55">
        <f>D38+D42+D59+D66</f>
        <v>570596.29999999993</v>
      </c>
      <c r="E36" s="55">
        <f>E38+E42+E59+E66</f>
        <v>549659.6</v>
      </c>
    </row>
    <row r="37" spans="1:5" ht="13.5" customHeight="1" x14ac:dyDescent="0.25">
      <c r="A37" s="53"/>
      <c r="B37" s="54"/>
      <c r="C37" s="55"/>
      <c r="D37" s="55"/>
      <c r="E37" s="55"/>
    </row>
    <row r="38" spans="1:5" ht="30.75" customHeight="1" x14ac:dyDescent="0.25">
      <c r="A38" s="5" t="s">
        <v>35</v>
      </c>
      <c r="B38" s="6" t="s">
        <v>36</v>
      </c>
      <c r="C38" s="7">
        <f>SUM(C39,C40,C41)</f>
        <v>228434</v>
      </c>
      <c r="D38" s="7">
        <f t="shared" ref="D38:E38" si="4">SUM(D39,D41)</f>
        <v>225751.5</v>
      </c>
      <c r="E38" s="7">
        <f t="shared" si="4"/>
        <v>231832.5</v>
      </c>
    </row>
    <row r="39" spans="1:5" ht="62.25" customHeight="1" x14ac:dyDescent="0.25">
      <c r="A39" s="4" t="s">
        <v>37</v>
      </c>
      <c r="B39" s="10" t="s">
        <v>38</v>
      </c>
      <c r="C39" s="12">
        <v>131555.6</v>
      </c>
      <c r="D39" s="11">
        <v>140616.20000000001</v>
      </c>
      <c r="E39" s="11">
        <v>146697.20000000001</v>
      </c>
    </row>
    <row r="40" spans="1:5" ht="83.25" customHeight="1" x14ac:dyDescent="0.25">
      <c r="A40" s="21" t="s">
        <v>98</v>
      </c>
      <c r="B40" s="25" t="s">
        <v>99</v>
      </c>
      <c r="C40" s="12">
        <v>628.29999999999995</v>
      </c>
      <c r="D40" s="22">
        <v>0</v>
      </c>
      <c r="E40" s="22">
        <v>0</v>
      </c>
    </row>
    <row r="41" spans="1:5" ht="112.5" customHeight="1" x14ac:dyDescent="0.25">
      <c r="A41" s="4" t="s">
        <v>39</v>
      </c>
      <c r="B41" s="8" t="s">
        <v>40</v>
      </c>
      <c r="C41" s="12">
        <v>96250.1</v>
      </c>
      <c r="D41" s="11">
        <v>85135.3</v>
      </c>
      <c r="E41" s="11">
        <v>85135.3</v>
      </c>
    </row>
    <row r="42" spans="1:5" ht="54" customHeight="1" x14ac:dyDescent="0.25">
      <c r="A42" s="5" t="s">
        <v>41</v>
      </c>
      <c r="B42" s="6" t="s">
        <v>42</v>
      </c>
      <c r="C42" s="7">
        <f>SUM(C43:C58)</f>
        <v>294522.10000000003</v>
      </c>
      <c r="D42" s="7">
        <f>SUM(D43:D58)</f>
        <v>60921.599999999999</v>
      </c>
      <c r="E42" s="7">
        <f>SUM(E43:E58)</f>
        <v>33008.699999999997</v>
      </c>
    </row>
    <row r="43" spans="1:5" ht="80.25" customHeight="1" x14ac:dyDescent="0.25">
      <c r="A43" s="4" t="s">
        <v>43</v>
      </c>
      <c r="B43" s="10" t="s">
        <v>44</v>
      </c>
      <c r="C43" s="9">
        <v>159495.6</v>
      </c>
      <c r="D43" s="24">
        <v>0</v>
      </c>
      <c r="E43" s="24">
        <v>0</v>
      </c>
    </row>
    <row r="44" spans="1:5" ht="73.5" hidden="1" customHeight="1" x14ac:dyDescent="0.25">
      <c r="A44" s="13" t="s">
        <v>91</v>
      </c>
      <c r="B44" s="14" t="s">
        <v>90</v>
      </c>
      <c r="C44" s="15">
        <v>0</v>
      </c>
      <c r="D44" s="24">
        <v>0</v>
      </c>
      <c r="E44" s="24">
        <v>0</v>
      </c>
    </row>
    <row r="45" spans="1:5" ht="173.25" customHeight="1" x14ac:dyDescent="0.25">
      <c r="A45" s="4" t="s">
        <v>78</v>
      </c>
      <c r="B45" s="33" t="s">
        <v>106</v>
      </c>
      <c r="C45" s="9">
        <v>1566.6</v>
      </c>
      <c r="D45" s="9">
        <v>3137.1</v>
      </c>
      <c r="E45" s="9">
        <v>1500</v>
      </c>
    </row>
    <row r="46" spans="1:5" ht="142.5" customHeight="1" x14ac:dyDescent="0.25">
      <c r="A46" s="4" t="s">
        <v>79</v>
      </c>
      <c r="B46" s="10" t="s">
        <v>80</v>
      </c>
      <c r="C46" s="24">
        <v>7949.8</v>
      </c>
      <c r="D46" s="23">
        <v>0</v>
      </c>
      <c r="E46" s="23">
        <v>0</v>
      </c>
    </row>
    <row r="47" spans="1:5" ht="104.25" customHeight="1" x14ac:dyDescent="0.25">
      <c r="A47" s="4" t="s">
        <v>45</v>
      </c>
      <c r="B47" s="33" t="s">
        <v>107</v>
      </c>
      <c r="C47" s="23">
        <v>0</v>
      </c>
      <c r="D47" s="24">
        <v>3130.2</v>
      </c>
      <c r="E47" s="12">
        <v>1596.4</v>
      </c>
    </row>
    <row r="48" spans="1:5" ht="129" customHeight="1" x14ac:dyDescent="0.25">
      <c r="A48" s="4" t="s">
        <v>81</v>
      </c>
      <c r="B48" s="8" t="s">
        <v>82</v>
      </c>
      <c r="C48" s="36">
        <v>9144.5</v>
      </c>
      <c r="D48" s="36">
        <v>8751.6</v>
      </c>
      <c r="E48" s="36">
        <v>8998.4</v>
      </c>
    </row>
    <row r="49" spans="1:5" ht="129" customHeight="1" x14ac:dyDescent="0.25">
      <c r="A49" s="13" t="s">
        <v>92</v>
      </c>
      <c r="B49" s="8" t="s">
        <v>93</v>
      </c>
      <c r="C49" s="36">
        <v>860</v>
      </c>
      <c r="D49" s="37">
        <v>0</v>
      </c>
      <c r="E49" s="37">
        <v>0</v>
      </c>
    </row>
    <row r="50" spans="1:5" ht="86.25" customHeight="1" x14ac:dyDescent="0.25">
      <c r="A50" s="4" t="s">
        <v>46</v>
      </c>
      <c r="B50" s="10" t="s">
        <v>47</v>
      </c>
      <c r="C50" s="9">
        <v>785.4</v>
      </c>
      <c r="D50" s="9">
        <v>646.20000000000005</v>
      </c>
      <c r="E50" s="9">
        <v>626.1</v>
      </c>
    </row>
    <row r="51" spans="1:5" ht="67.5" customHeight="1" x14ac:dyDescent="0.25">
      <c r="A51" s="4" t="s">
        <v>48</v>
      </c>
      <c r="B51" s="10" t="s">
        <v>49</v>
      </c>
      <c r="C51" s="9">
        <v>240.4</v>
      </c>
      <c r="D51" s="9">
        <v>310.5</v>
      </c>
      <c r="E51" s="9">
        <v>387.7</v>
      </c>
    </row>
    <row r="52" spans="1:5" ht="67.5" customHeight="1" x14ac:dyDescent="0.25">
      <c r="A52" s="39" t="s">
        <v>110</v>
      </c>
      <c r="B52" s="40" t="s">
        <v>111</v>
      </c>
      <c r="C52" s="41">
        <v>4176</v>
      </c>
      <c r="D52" s="19">
        <v>0</v>
      </c>
      <c r="E52" s="19">
        <v>0</v>
      </c>
    </row>
    <row r="53" spans="1:5" ht="67.5" customHeight="1" x14ac:dyDescent="0.25">
      <c r="A53" s="13" t="s">
        <v>88</v>
      </c>
      <c r="B53" s="14" t="s">
        <v>89</v>
      </c>
      <c r="C53" s="20">
        <v>324.7</v>
      </c>
      <c r="D53" s="24">
        <v>4933.8</v>
      </c>
      <c r="E53" s="15">
        <v>324.7</v>
      </c>
    </row>
    <row r="54" spans="1:5" ht="84.75" customHeight="1" x14ac:dyDescent="0.25">
      <c r="A54" s="4" t="s">
        <v>50</v>
      </c>
      <c r="B54" s="10" t="s">
        <v>51</v>
      </c>
      <c r="C54" s="9">
        <v>2209.6</v>
      </c>
      <c r="D54" s="9">
        <v>2894.6</v>
      </c>
      <c r="E54" s="9">
        <v>3117.9</v>
      </c>
    </row>
    <row r="55" spans="1:5" ht="63" x14ac:dyDescent="0.25">
      <c r="A55" s="4" t="s">
        <v>84</v>
      </c>
      <c r="B55" s="10" t="s">
        <v>83</v>
      </c>
      <c r="C55" s="9">
        <v>10334.1</v>
      </c>
      <c r="D55" s="23">
        <v>0</v>
      </c>
      <c r="E55" s="23">
        <v>0</v>
      </c>
    </row>
    <row r="56" spans="1:5" ht="74.25" customHeight="1" x14ac:dyDescent="0.25">
      <c r="A56" s="45" t="s">
        <v>112</v>
      </c>
      <c r="B56" s="46" t="s">
        <v>113</v>
      </c>
      <c r="C56" s="47">
        <v>45943.1</v>
      </c>
      <c r="D56" s="23">
        <v>0</v>
      </c>
      <c r="E56" s="23">
        <v>0</v>
      </c>
    </row>
    <row r="57" spans="1:5" ht="160.15" customHeight="1" x14ac:dyDescent="0.25">
      <c r="A57" s="48" t="s">
        <v>114</v>
      </c>
      <c r="B57" s="49" t="s">
        <v>115</v>
      </c>
      <c r="C57" s="50">
        <v>722.4</v>
      </c>
      <c r="D57" s="23">
        <v>0</v>
      </c>
      <c r="E57" s="23">
        <v>0</v>
      </c>
    </row>
    <row r="58" spans="1:5" ht="31.5" x14ac:dyDescent="0.25">
      <c r="A58" s="4" t="s">
        <v>52</v>
      </c>
      <c r="B58" s="10" t="s">
        <v>53</v>
      </c>
      <c r="C58" s="9">
        <v>50769.9</v>
      </c>
      <c r="D58" s="9">
        <v>37117.599999999999</v>
      </c>
      <c r="E58" s="9">
        <v>16457.5</v>
      </c>
    </row>
    <row r="59" spans="1:5" ht="57" customHeight="1" x14ac:dyDescent="0.25">
      <c r="A59" s="5" t="s">
        <v>54</v>
      </c>
      <c r="B59" s="6" t="s">
        <v>55</v>
      </c>
      <c r="C59" s="7">
        <f>SUM(C60:C65)</f>
        <v>301412.39999999997</v>
      </c>
      <c r="D59" s="7">
        <f>SUM(D60:D65)</f>
        <v>283601.59999999998</v>
      </c>
      <c r="E59" s="7">
        <f>SUM(E60:E65)</f>
        <v>284471.99999999994</v>
      </c>
    </row>
    <row r="60" spans="1:5" ht="84.75" customHeight="1" x14ac:dyDescent="0.25">
      <c r="A60" s="4" t="s">
        <v>56</v>
      </c>
      <c r="B60" s="10" t="s">
        <v>57</v>
      </c>
      <c r="C60" s="9">
        <v>286304.8</v>
      </c>
      <c r="D60" s="9">
        <v>269530.90000000002</v>
      </c>
      <c r="E60" s="9">
        <v>269602.59999999998</v>
      </c>
    </row>
    <row r="61" spans="1:5" ht="133.5" customHeight="1" x14ac:dyDescent="0.25">
      <c r="A61" s="4" t="s">
        <v>58</v>
      </c>
      <c r="B61" s="10" t="s">
        <v>59</v>
      </c>
      <c r="C61" s="9">
        <v>27.9</v>
      </c>
      <c r="D61" s="9">
        <v>3.3</v>
      </c>
      <c r="E61" s="9">
        <v>3</v>
      </c>
    </row>
    <row r="62" spans="1:5" ht="166.5" customHeight="1" x14ac:dyDescent="0.25">
      <c r="A62" s="34" t="s">
        <v>109</v>
      </c>
      <c r="B62" s="35" t="s">
        <v>108</v>
      </c>
      <c r="C62" s="29">
        <v>1012.3</v>
      </c>
      <c r="D62" s="23">
        <v>0</v>
      </c>
      <c r="E62" s="23">
        <v>800</v>
      </c>
    </row>
    <row r="63" spans="1:5" ht="146.25" customHeight="1" x14ac:dyDescent="0.25">
      <c r="A63" s="16" t="s">
        <v>96</v>
      </c>
      <c r="B63" s="17" t="s">
        <v>97</v>
      </c>
      <c r="C63" s="18">
        <v>11858.6</v>
      </c>
      <c r="D63" s="18">
        <v>11858.6</v>
      </c>
      <c r="E63" s="18">
        <v>11858.6</v>
      </c>
    </row>
    <row r="64" spans="1:5" ht="0.75" hidden="1" customHeight="1" x14ac:dyDescent="0.25">
      <c r="A64" s="13" t="s">
        <v>94</v>
      </c>
      <c r="B64" s="14" t="s">
        <v>95</v>
      </c>
      <c r="C64" s="15">
        <v>0</v>
      </c>
      <c r="D64" s="19">
        <v>0</v>
      </c>
      <c r="E64" s="19">
        <v>0</v>
      </c>
    </row>
    <row r="65" spans="1:5" ht="69" customHeight="1" x14ac:dyDescent="0.25">
      <c r="A65" s="4" t="s">
        <v>85</v>
      </c>
      <c r="B65" s="10" t="s">
        <v>86</v>
      </c>
      <c r="C65" s="9">
        <v>2208.8000000000002</v>
      </c>
      <c r="D65" s="9">
        <v>2208.8000000000002</v>
      </c>
      <c r="E65" s="9">
        <v>2207.8000000000002</v>
      </c>
    </row>
    <row r="66" spans="1:5" ht="31.5" x14ac:dyDescent="0.25">
      <c r="A66" s="5" t="s">
        <v>60</v>
      </c>
      <c r="B66" s="6" t="s">
        <v>61</v>
      </c>
      <c r="C66" s="38">
        <f>C67+C68</f>
        <v>2465.4</v>
      </c>
      <c r="D66" s="38">
        <f>D67+D68</f>
        <v>321.60000000000002</v>
      </c>
      <c r="E66" s="38">
        <f>E67+E68</f>
        <v>346.4</v>
      </c>
    </row>
    <row r="67" spans="1:5" ht="132.75" customHeight="1" x14ac:dyDescent="0.25">
      <c r="A67" s="4" t="s">
        <v>62</v>
      </c>
      <c r="B67" s="10" t="s">
        <v>63</v>
      </c>
      <c r="C67" s="24">
        <v>1756.9</v>
      </c>
      <c r="D67" s="23">
        <v>321.60000000000002</v>
      </c>
      <c r="E67" s="23">
        <v>346.4</v>
      </c>
    </row>
    <row r="68" spans="1:5" ht="66.75" customHeight="1" x14ac:dyDescent="0.25">
      <c r="A68" s="4" t="s">
        <v>64</v>
      </c>
      <c r="B68" s="30" t="s">
        <v>65</v>
      </c>
      <c r="C68" s="23">
        <v>708.5</v>
      </c>
      <c r="D68" s="23">
        <v>0</v>
      </c>
      <c r="E68" s="23">
        <v>0</v>
      </c>
    </row>
    <row r="69" spans="1:5" ht="49.5" hidden="1" customHeight="1" x14ac:dyDescent="0.25">
      <c r="A69" s="5" t="s">
        <v>102</v>
      </c>
      <c r="B69" s="6" t="s">
        <v>101</v>
      </c>
      <c r="C69" s="28">
        <v>0</v>
      </c>
      <c r="D69" s="28">
        <v>0</v>
      </c>
      <c r="E69" s="28">
        <v>0</v>
      </c>
    </row>
    <row r="70" spans="1:5" ht="2.25" hidden="1" customHeight="1" x14ac:dyDescent="0.25">
      <c r="A70" s="26" t="s">
        <v>100</v>
      </c>
      <c r="B70" s="27" t="s">
        <v>103</v>
      </c>
      <c r="C70" s="19">
        <v>0</v>
      </c>
      <c r="D70" s="19">
        <v>0</v>
      </c>
      <c r="E70" s="19">
        <v>0</v>
      </c>
    </row>
    <row r="71" spans="1:5" ht="33" customHeight="1" x14ac:dyDescent="0.25">
      <c r="A71" s="5" t="s">
        <v>102</v>
      </c>
      <c r="B71" s="6" t="s">
        <v>101</v>
      </c>
      <c r="C71" s="44">
        <v>129.30000000000001</v>
      </c>
      <c r="D71" s="44">
        <v>0</v>
      </c>
      <c r="E71" s="44">
        <v>0</v>
      </c>
    </row>
    <row r="72" spans="1:5" ht="51" customHeight="1" x14ac:dyDescent="0.25">
      <c r="A72" s="42" t="s">
        <v>100</v>
      </c>
      <c r="B72" s="43" t="s">
        <v>103</v>
      </c>
      <c r="C72" s="23">
        <v>129.30000000000001</v>
      </c>
      <c r="D72" s="23">
        <v>0</v>
      </c>
      <c r="E72" s="23">
        <v>0</v>
      </c>
    </row>
    <row r="73" spans="1:5" ht="15.75" x14ac:dyDescent="0.25">
      <c r="A73" s="5"/>
      <c r="B73" s="6" t="s">
        <v>66</v>
      </c>
      <c r="C73" s="7">
        <f>C17+C35</f>
        <v>1025294.7000000001</v>
      </c>
      <c r="D73" s="7">
        <f>D17+D35</f>
        <v>771450.09999999986</v>
      </c>
      <c r="E73" s="7">
        <f>E17+E35</f>
        <v>761256</v>
      </c>
    </row>
  </sheetData>
  <mergeCells count="10">
    <mergeCell ref="B36:B37"/>
    <mergeCell ref="A36:A37"/>
    <mergeCell ref="C36:C37"/>
    <mergeCell ref="D36:D37"/>
    <mergeCell ref="E36:E37"/>
    <mergeCell ref="D4:E5"/>
    <mergeCell ref="A9:E11"/>
    <mergeCell ref="C13:E14"/>
    <mergeCell ref="A13:A15"/>
    <mergeCell ref="B13:B15"/>
  </mergeCells>
  <hyperlinks>
    <hyperlink ref="B62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Windows User</cp:lastModifiedBy>
  <cp:lastPrinted>2022-06-28T09:27:53Z</cp:lastPrinted>
  <dcterms:created xsi:type="dcterms:W3CDTF">2020-11-05T05:57:31Z</dcterms:created>
  <dcterms:modified xsi:type="dcterms:W3CDTF">2022-11-06T20:36:28Z</dcterms:modified>
</cp:coreProperties>
</file>